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tra1\Desktop\"/>
    </mc:Choice>
  </mc:AlternateContent>
  <xr:revisionPtr revIDLastSave="0" documentId="8_{702ED75C-87AB-479B-8C9F-557A600EB2D1}" xr6:coauthVersionLast="47" xr6:coauthVersionMax="47" xr10:uidLastSave="{00000000-0000-0000-0000-000000000000}"/>
  <bookViews>
    <workbookView xWindow="-108" yWindow="-108" windowWidth="23256" windowHeight="12576" xr2:uid="{63E57915-B222-0042-850E-2888AB05D970}"/>
  </bookViews>
  <sheets>
    <sheet name="Sheet1" sheetId="1" r:id="rId1"/>
  </sheets>
  <definedNames>
    <definedName name="_xlnm._FilterDatabase" localSheetId="0" hidden="1">Sheet1!$A$4:$O$59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O57" i="1" s="1"/>
  <c r="M57" i="1"/>
  <c r="N59" i="1" l="1"/>
  <c r="M59" i="1"/>
  <c r="M58" i="1"/>
  <c r="N58" i="1"/>
  <c r="M52" i="1"/>
  <c r="N52" i="1"/>
  <c r="M53" i="1"/>
  <c r="N53" i="1"/>
  <c r="M54" i="1"/>
  <c r="N54" i="1"/>
  <c r="M55" i="1"/>
  <c r="N55" i="1"/>
  <c r="M56" i="1"/>
  <c r="N56" i="1"/>
  <c r="O52" i="1" l="1"/>
  <c r="O58" i="1"/>
  <c r="O59" i="1"/>
  <c r="O53" i="1"/>
  <c r="O55" i="1"/>
  <c r="O54" i="1"/>
  <c r="O56" i="1"/>
  <c r="M51" i="1"/>
  <c r="N51" i="1"/>
  <c r="O51" i="1" l="1"/>
  <c r="N35" i="1"/>
  <c r="O35" i="1" s="1"/>
  <c r="N36" i="1"/>
  <c r="O36" i="1" s="1"/>
  <c r="M32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33" i="1"/>
  <c r="N33" i="1"/>
  <c r="M34" i="1"/>
  <c r="N34" i="1"/>
  <c r="M37" i="1"/>
  <c r="N37" i="1"/>
  <c r="M49" i="1"/>
  <c r="N49" i="1"/>
  <c r="M50" i="1"/>
  <c r="N50" i="1"/>
  <c r="N32" i="1"/>
  <c r="N31" i="1"/>
  <c r="M31" i="1"/>
  <c r="O34" i="1" l="1"/>
  <c r="O42" i="1"/>
  <c r="O45" i="1"/>
  <c r="O41" i="1"/>
  <c r="O46" i="1"/>
  <c r="O39" i="1"/>
  <c r="O32" i="1"/>
  <c r="O43" i="1"/>
  <c r="O38" i="1"/>
  <c r="O48" i="1"/>
  <c r="O40" i="1"/>
  <c r="O47" i="1"/>
  <c r="O33" i="1"/>
  <c r="O49" i="1"/>
  <c r="O44" i="1"/>
  <c r="O50" i="1"/>
  <c r="O37" i="1"/>
  <c r="O31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O30" i="1" l="1"/>
  <c r="O20" i="1"/>
  <c r="O29" i="1"/>
  <c r="O24" i="1"/>
  <c r="O14" i="1"/>
  <c r="O25" i="1"/>
  <c r="O17" i="1"/>
  <c r="O10" i="1"/>
  <c r="O16" i="1"/>
  <c r="O12" i="1"/>
  <c r="O8" i="1"/>
  <c r="O26" i="1"/>
  <c r="O23" i="1"/>
  <c r="O19" i="1"/>
  <c r="O15" i="1"/>
  <c r="O22" i="1"/>
  <c r="O28" i="1"/>
  <c r="O21" i="1"/>
  <c r="O27" i="1"/>
  <c r="O18" i="1"/>
  <c r="O13" i="1"/>
  <c r="O11" i="1"/>
  <c r="O9" i="1"/>
  <c r="N5" i="1"/>
  <c r="M5" i="1"/>
  <c r="O5" i="1" l="1"/>
  <c r="M6" i="1"/>
  <c r="M7" i="1"/>
  <c r="N6" i="1" l="1"/>
  <c r="O6" i="1" s="1"/>
  <c r="N7" i="1"/>
  <c r="O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6" authorId="0" shapeId="0" xr:uid="{D304F589-35DF-9944-A565-59BECE5DDC20}">
      <text>
        <r>
          <rPr>
            <sz val="10"/>
            <color rgb="FF000000"/>
            <rFont val="Tahoma"/>
            <family val="2"/>
          </rPr>
          <t xml:space="preserve">Skyriaus vadovas, jam padeda personalo vadovas
</t>
        </r>
      </text>
    </comment>
    <comment ref="I19" authorId="0" shapeId="0" xr:uid="{23EB4111-722E-5C4A-B757-684C812F8F9F}">
      <text>
        <r>
          <rPr>
            <sz val="10"/>
            <color rgb="FF000000"/>
            <rFont val="Tahoma"/>
            <family val="2"/>
          </rPr>
          <t xml:space="preserve">Atskirais atvejais, PPA pasirašo įstaigos direktorius. Kitais atvejais - iniciatorius
</t>
        </r>
      </text>
    </comment>
    <comment ref="K21" authorId="0" shapeId="0" xr:uid="{951DBF60-5DFA-A14E-9843-EC099AC64C3C}">
      <text>
        <r>
          <rPr>
            <sz val="10"/>
            <color rgb="FF000000"/>
            <rFont val="Tahoma"/>
            <family val="2"/>
          </rPr>
          <t xml:space="preserve">Neskelbiami mažos vertės pirkimai
</t>
        </r>
      </text>
    </comment>
    <comment ref="F52" authorId="0" shapeId="0" xr:uid="{723C5553-8DC4-364D-90F3-4BEE4360CAF6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3) Įstaigoje priimami sprendimai, kuriems nereikia kitos valstybės įstaigos patvirtinimo;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F53" authorId="0" shapeId="0" xr:uid="{03CC5982-EEA6-F946-BF6D-63DE3E439A19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3) Įstaigoje priimami sprendimai, kuriems nereikia kitos valstybės įstaigos patvirtinimo;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G53" authorId="0" shapeId="0" xr:uid="{812CA09C-3EC4-FB43-B7EF-D41288F82D83}">
      <text>
        <r>
          <rPr>
            <sz val="10"/>
            <color rgb="FF000000"/>
            <rFont val="Tahoma"/>
            <family val="2"/>
          </rPr>
          <t xml:space="preserve">Atlieka a skyriaus vadovas atsižvelgdamas į darbuotojo kompetenciją ir krūvį
</t>
        </r>
      </text>
    </comment>
    <comment ref="F54" authorId="0" shapeId="0" xr:uid="{DAB550C7-CF38-0C46-ACF2-A126F0E076E3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3) Įstaigoje priimami sprendimai, kuriems nereikia kitos valstybės įstaigos patvirtinimo;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F55" authorId="0" shapeId="0" xr:uid="{74A4F73C-9E6B-DA43-A03C-386097F9E7AA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3) Įstaigoje priimami sprendimai, kuriems nereikia kitos valstybės įstaigos patvirtinimo;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G55" authorId="0" shapeId="0" xr:uid="{1C755867-FEB7-EB42-A983-9E994389C280}">
      <text>
        <r>
          <rPr>
            <sz val="10"/>
            <color rgb="FF000000"/>
            <rFont val="Tahoma"/>
            <family val="2"/>
          </rPr>
          <t xml:space="preserve">Gali atlikti ir 2 darbuotojai, ypač kai yra kompleksinis prašymas 
</t>
        </r>
        <r>
          <rPr>
            <sz val="10"/>
            <color rgb="FF000000"/>
            <rFont val="Tahoma"/>
            <family val="2"/>
          </rPr>
          <t>Tas pats darbuotojas tikrina dokumentus ir atliieka patikrą vietoje</t>
        </r>
      </text>
    </comment>
    <comment ref="F56" authorId="0" shapeId="0" xr:uid="{E196A8E4-74CF-F640-A876-E70DC089C90B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3) Įstaigoje priimami sprendimai, kuriems nereikia kitos valstybės įstaigos patvirtinimo;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G56" authorId="0" shapeId="0" xr:uid="{DCE421BC-B16E-D542-92CD-FBCAA1F6255A}">
      <text>
        <r>
          <rPr>
            <sz val="10"/>
            <color rgb="FF000000"/>
            <rFont val="Tahoma"/>
            <family val="2"/>
          </rPr>
          <t>Tas pats darbuotojas gali daryti prašymo vertinimąir sprendimo priėmimmą. Tačiau, negali atlikti vienas prašymo vertinimo., tikrinimo ir sprendimo priėmimo</t>
        </r>
      </text>
    </comment>
    <comment ref="F58" authorId="0" shapeId="0" xr:uid="{72370AC8-C559-2048-8B10-3CE7C9A98556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F59" authorId="0" shapeId="0" xr:uid="{D7E75751-FCBA-594B-A7D1-4052555F5F0A}">
      <text>
        <r>
          <rPr>
            <sz val="10"/>
            <color rgb="FF000000"/>
            <rFont val="Calibri"/>
            <family val="2"/>
          </rPr>
          <t xml:space="preserve">Pagal šiuos kriterijus:
</t>
        </r>
        <r>
          <rPr>
            <sz val="10"/>
            <color rgb="FF000000"/>
            <rFont val="Calibri"/>
            <family val="2"/>
          </rPr>
          <t xml:space="preserve">1) Įstaiga vykdo kontrolės ar priežiūros funkcijas;
</t>
        </r>
        <r>
          <rPr>
            <sz val="10"/>
            <color rgb="FF000000"/>
            <rFont val="Calibri"/>
            <family val="2"/>
          </rPr>
          <t xml:space="preserve">2) Įstaigos veikla yra susijusi su leidimų, nuolaidų, lengvatų ir kitokių papildomų teisių suteikimu ar apribojimu;
</t>
        </r>
        <r>
          <rPr>
            <sz val="10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<sst xmlns="http://schemas.openxmlformats.org/spreadsheetml/2006/main" count="237" uniqueCount="104">
  <si>
    <t>Veiklos sritis</t>
  </si>
  <si>
    <t>Veiklos procesas</t>
  </si>
  <si>
    <t>Proceso savininkas</t>
  </si>
  <si>
    <t>Veiklos subprocesas</t>
  </si>
  <si>
    <t>Veiklos procesai, kuriuos nuo pradžios iki pabaigos įgyvendina tas pats Įmonės darbuotojas</t>
  </si>
  <si>
    <t>Veiklos procesai, kurių įgyvendinimo metu nėra kontroliuojančio asmens priežiūros</t>
  </si>
  <si>
    <t>Sprendimai, kuriems nereikia kolegialaus organo, tiesioginio vadovo ar kito Įmonės darbuotojo patvirtinimo</t>
  </si>
  <si>
    <t>Sprendimai, kurie nėra viešai ir (ar) kolegialiai svarstomi ir (ar) priimami</t>
  </si>
  <si>
    <t>Sprendimai, kurie nėra viešai skelbiami</t>
  </si>
  <si>
    <t>Sprendimai, kurie dėl savo svarbos turi didelį poveikį viso proceso rezultatams</t>
  </si>
  <si>
    <t>Atitiktis KP kriterijams</t>
  </si>
  <si>
    <t>Bendras vertinimas</t>
  </si>
  <si>
    <t xml:space="preserve"> Eil. Nr.</t>
  </si>
  <si>
    <t>KP įstatymo kriterijai, kuriuos atitinka veiklos sritis ar procesas</t>
  </si>
  <si>
    <t>Viešosios įstaigos „Ekoagros“  korupcijos rizikos vertinimo įgyvendinimo tvarkos  
2 priedas</t>
  </si>
  <si>
    <t>Vidaus administravimas</t>
  </si>
  <si>
    <t>Vidaus auditas</t>
  </si>
  <si>
    <t>Personalo valdymas</t>
  </si>
  <si>
    <t>Kandidatų atranka</t>
  </si>
  <si>
    <t>Darbuotojų įdarbinimas</t>
  </si>
  <si>
    <t>AVS palaikymas</t>
  </si>
  <si>
    <t>Dovanų valdymas</t>
  </si>
  <si>
    <t>Stropus patikrinimas</t>
  </si>
  <si>
    <t>Interesų konfliktų valdymas</t>
  </si>
  <si>
    <t>Sutarčių valdymas</t>
  </si>
  <si>
    <t>Viešųjų pirkimų organizavimas</t>
  </si>
  <si>
    <t>Pirkimų planavimas</t>
  </si>
  <si>
    <t>Pirkimų iniciavimas (visi kiti VP, išskyrus mažos vertės pirkimai)</t>
  </si>
  <si>
    <t>Pirkimų vykdymas (visi kiti VP, išskyrus mažos vertės pirkimai)</t>
  </si>
  <si>
    <t>Bendrųjų reikalų valdymas</t>
  </si>
  <si>
    <t>Kurti ir diegti bei prižiūrėti IS</t>
  </si>
  <si>
    <t>Vykdyti veiklos auditą ir veiklos gerinimą</t>
  </si>
  <si>
    <t>Nagrinėti pasitikėjimo linija gautus pranešimus</t>
  </si>
  <si>
    <t>Finansinė apskaita ir atskaitomybė</t>
  </si>
  <si>
    <t>Finansinė vidaus apskaita ir atskaitomybė</t>
  </si>
  <si>
    <t>Veiklos vertinimas</t>
  </si>
  <si>
    <t>Tarnybiniai patikrinimai</t>
  </si>
  <si>
    <t xml:space="preserve">Ekologinės žemės ūkio ir maisto produktų gamybos sertifikavimas </t>
  </si>
  <si>
    <t>Specialios literatūros platinimas</t>
  </si>
  <si>
    <t xml:space="preserve">Šviečiamoji veikla </t>
  </si>
  <si>
    <t xml:space="preserve">Kokybės vadovas </t>
  </si>
  <si>
    <t>Skyrių vadovai</t>
  </si>
  <si>
    <t>Bendrųjų reikalų skyrius</t>
  </si>
  <si>
    <t xml:space="preserve">Asmenų aptarnavimas </t>
  </si>
  <si>
    <t>Skyrių vadovai/ Filialų direktoriai</t>
  </si>
  <si>
    <t>Bendrųjų reikalų skyrius/ Filialų direktoriai</t>
  </si>
  <si>
    <t>Prašymų paskyrimas</t>
  </si>
  <si>
    <t>Sprendimo priėmimas</t>
  </si>
  <si>
    <t>Ekologinės gamybos tikrinimas vietoje</t>
  </si>
  <si>
    <t xml:space="preserve">Sprendimo dėl ekologinės gamybos atitikties priėmimas </t>
  </si>
  <si>
    <t xml:space="preserve">Ekologinės žemės ūkio ir maisto produktų gamybos bei NKP sertifikavimas </t>
  </si>
  <si>
    <t>Sertifikavimas</t>
  </si>
  <si>
    <t>Leidimų išdavimas</t>
  </si>
  <si>
    <t>Apeliacijos nagrinėjimas</t>
  </si>
  <si>
    <t>Komisijos sudarymas</t>
  </si>
  <si>
    <t>Pavėluotai pateiktų prašymų nagrinėjimas</t>
  </si>
  <si>
    <t>Prašymo nagrinėjimas</t>
  </si>
  <si>
    <t>Įstaigos direktorė</t>
  </si>
  <si>
    <t>Prašymų sertifikuotis priėmimas (formalus registravimas)</t>
  </si>
  <si>
    <t>Prašymų priėmimas (formalus registravimas)</t>
  </si>
  <si>
    <t>Prašymo gavimas (formalus reistravimas)</t>
  </si>
  <si>
    <t>Darbuotojo veiklos patikrinimas vietoje (vykdomas ne rečiau kaip 3 metus)</t>
  </si>
  <si>
    <t>Viešųjų pirkimų komisija</t>
  </si>
  <si>
    <t>Apeliacijos komisija</t>
  </si>
  <si>
    <t>Turto valdymas (materialinių vertybių)</t>
  </si>
  <si>
    <t>Bendrųjų reikalų skyrius/                         IT specialistas</t>
  </si>
  <si>
    <t>Valdyti dokumentus (registravimas, apskaita ir archyvavimas)</t>
  </si>
  <si>
    <t>Spaudos užsakymai (planuojama sudarant viešųjų pirkimų planą ir įsigyjama viešųjų pirkimų būdu)</t>
  </si>
  <si>
    <t xml:space="preserve">Šviečiamųjų renginių organizavimas </t>
  </si>
  <si>
    <t>Sutarčių sudarymas (viešųjų pirkimų sutartys, jos yra skelbiamos su pirkimo sąlygomis)</t>
  </si>
  <si>
    <t>Sutarčių įgyvendinimo kontrolė (pagrinde vykdo iniciatorius)</t>
  </si>
  <si>
    <t>Sutarčių uždarymas (delspinigių ir kitų sutartinių įsipareigojimų)</t>
  </si>
  <si>
    <t>Pirkimų iniciavimas (mažos vertės viešieji pirkimai iki 10 tūkst. Eur.)</t>
  </si>
  <si>
    <t>Korupcijos atvejų tyrimas (atlieka Antikorupcijos komisija)</t>
  </si>
  <si>
    <t>Apeliacijos nagrinėjimas (baIgiasi komisijos rekomenduojamu sprendimu įstaigos vadovui(</t>
  </si>
  <si>
    <t>Sprendimo dėl apelicijos priėmimas (atmetant apeliaciją priimamas galutinis sprendimas. Jei apeliacija tenkinama, grąžinamas skyriui iš naujo įvertinti ir priimti naują sprendimą)</t>
  </si>
  <si>
    <t>Teisinis atstovavimas</t>
  </si>
  <si>
    <t>Atstovavimas administracinių ginčų komisijoje arba teisme</t>
  </si>
  <si>
    <t xml:space="preserve">Kitų sertifikavimo paslaugų teikimas Lietuvoje ir kitose valstybėse </t>
  </si>
  <si>
    <t xml:space="preserve">V sertifikavimo skyriaus vadovas </t>
  </si>
  <si>
    <t>Plėtros vadovas</t>
  </si>
  <si>
    <t>Patikrų paslauga</t>
  </si>
  <si>
    <t>Prašymų ir pateiktų dokumentų tikrinimas</t>
  </si>
  <si>
    <t xml:space="preserve">Prašymų sertifikuotis priėmimas (formalus registravimas) </t>
  </si>
  <si>
    <t>Prašymų nagrinėjimas</t>
  </si>
  <si>
    <t>Sprendimo dėl apeliacijos priėmimas</t>
  </si>
  <si>
    <t>Tikrinimo vietoje ir protokolų surašymo perpatikrinimas</t>
  </si>
  <si>
    <t>Ekologinės gamybos tikrinimas vietoje iki sprendimo prėmimo (sprendimą priima standarto savininkas, kuriam pateikiami visi patikro dokumentai)</t>
  </si>
  <si>
    <t>Personalo specialistas</t>
  </si>
  <si>
    <t>Pirkimo iniciatoriai</t>
  </si>
  <si>
    <t>Pažeidimų tyrimas</t>
  </si>
  <si>
    <t>Pirkimų vykdymas (mažos vertės viešieji pirkimai virš 10 tūkst. Eur. ir visi kiti)</t>
  </si>
  <si>
    <t>Vyriausiasis buhalteris</t>
  </si>
  <si>
    <t>Kriterijų atitikties suma</t>
  </si>
  <si>
    <t xml:space="preserve"> Prašymo ir surinktų dokumentų tikrinimas. Priimamas sprendimas tęsti patikrą</t>
  </si>
  <si>
    <t xml:space="preserve">Nutarimo dėl ekologinės gamybos atitikties priėmimas </t>
  </si>
  <si>
    <t>`</t>
  </si>
  <si>
    <t>Darbuotojų atleidimas</t>
  </si>
  <si>
    <t>Antikorupcinės funkcijos atitikties vykdytojas</t>
  </si>
  <si>
    <t>Bendrųjų reikalų skyrius/ pirkimų iniciatoriai</t>
  </si>
  <si>
    <t>Įstaigos direktorius</t>
  </si>
  <si>
    <t>Direktoriaus įsakymu patvirtinta komisija</t>
  </si>
  <si>
    <t xml:space="preserve">Atstovas ryšiams su visuomene </t>
  </si>
  <si>
    <t>Teisininkas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</si>
</sst>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2" fillId="4" borderId="1" xfId="0" applyFont="1" applyFill="1" applyBorder="1" applyAlignment="1">
      <alignment horizontal="justify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5" borderId="0" xfId="0" applyFill="1"/>
    <xf numFmtId="0" fontId="0" fillId="3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0" fontId="0" fillId="6" borderId="0" xfId="0" applyFill="1"/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CFE3-D81A-424C-8137-1B4F716E7377}">
  <dimension ref="A1:AN59"/>
  <sheetViews>
    <sheetView tabSelected="1" zoomScale="70" zoomScaleNormal="70" workbookViewId="0">
      <pane xSplit="5" ySplit="4" topLeftCell="I26" activePane="bottomRight" state="frozen"/>
      <selection pane="topRight" activeCell="F1" sqref="F1"/>
      <selection pane="bottomLeft" activeCell="A5" sqref="A5"/>
      <selection pane="bottomRight" activeCell="J45" sqref="J45"/>
    </sheetView>
  </sheetViews>
  <sheetFormatPr defaultColWidth="11" defaultRowHeight="15.6" x14ac:dyDescent="0.3"/>
  <cols>
    <col min="1" max="1" width="7.796875" style="1" customWidth="1"/>
    <col min="2" max="2" width="20.59765625" style="2" customWidth="1"/>
    <col min="3" max="3" width="18.59765625" style="2" customWidth="1"/>
    <col min="4" max="4" width="31" style="2" customWidth="1"/>
    <col min="5" max="5" width="24.296875" style="2" customWidth="1"/>
    <col min="6" max="6" width="14.796875" style="2" customWidth="1"/>
    <col min="7" max="12" width="16.296875" style="1" customWidth="1"/>
    <col min="13" max="13" width="11.296875" style="1" customWidth="1"/>
    <col min="14" max="14" width="10.796875" style="1" customWidth="1"/>
  </cols>
  <sheetData>
    <row r="1" spans="1:40" ht="21" customHeight="1" x14ac:dyDescent="0.35">
      <c r="M1" s="42" t="s">
        <v>14</v>
      </c>
      <c r="N1" s="42"/>
      <c r="O1" s="42"/>
    </row>
    <row r="2" spans="1:40" ht="18.600000000000001" customHeight="1" x14ac:dyDescent="0.3">
      <c r="A2" s="43" t="s">
        <v>96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40" x14ac:dyDescent="0.3">
      <c r="F3" s="32">
        <v>0</v>
      </c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</row>
    <row r="4" spans="1:40" ht="130.05000000000001" customHeight="1" x14ac:dyDescent="0.3">
      <c r="A4" s="3" t="s">
        <v>12</v>
      </c>
      <c r="B4" s="3" t="s">
        <v>0</v>
      </c>
      <c r="C4" s="3" t="s">
        <v>1</v>
      </c>
      <c r="D4" s="3" t="s">
        <v>3</v>
      </c>
      <c r="E4" s="3" t="s">
        <v>2</v>
      </c>
      <c r="F4" s="3" t="s">
        <v>13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93</v>
      </c>
      <c r="O4" s="3" t="s">
        <v>11</v>
      </c>
    </row>
    <row r="5" spans="1:40" s="7" customFormat="1" ht="31.2" x14ac:dyDescent="0.3">
      <c r="A5" s="31">
        <v>1</v>
      </c>
      <c r="B5" s="5" t="s">
        <v>15</v>
      </c>
      <c r="C5" s="5" t="s">
        <v>16</v>
      </c>
      <c r="D5" s="5" t="s">
        <v>31</v>
      </c>
      <c r="E5" s="5" t="s">
        <v>40</v>
      </c>
      <c r="F5" s="25"/>
      <c r="G5" s="4"/>
      <c r="H5" s="4">
        <v>1</v>
      </c>
      <c r="I5" s="4">
        <v>1</v>
      </c>
      <c r="J5" s="4"/>
      <c r="K5" s="4">
        <v>1</v>
      </c>
      <c r="L5" s="4"/>
      <c r="M5" s="4">
        <f>F5</f>
        <v>0</v>
      </c>
      <c r="N5" s="4">
        <f>SUM(G5:L5)</f>
        <v>3</v>
      </c>
      <c r="O5" s="4">
        <f>N5*0.25+M5</f>
        <v>0.75</v>
      </c>
    </row>
    <row r="6" spans="1:40" s="23" customFormat="1" ht="31.2" x14ac:dyDescent="0.3">
      <c r="A6" s="31">
        <v>2</v>
      </c>
      <c r="B6" s="22" t="s">
        <v>15</v>
      </c>
      <c r="C6" s="22" t="s">
        <v>17</v>
      </c>
      <c r="D6" s="22" t="s">
        <v>18</v>
      </c>
      <c r="E6" s="22" t="s">
        <v>88</v>
      </c>
      <c r="F6" s="24"/>
      <c r="G6" s="20">
        <v>1</v>
      </c>
      <c r="H6" s="20"/>
      <c r="I6" s="20"/>
      <c r="J6" s="20">
        <v>1</v>
      </c>
      <c r="K6" s="20">
        <v>1</v>
      </c>
      <c r="L6" s="20">
        <v>1</v>
      </c>
      <c r="M6" s="20">
        <f>F6</f>
        <v>0</v>
      </c>
      <c r="N6" s="20">
        <f>SUM(G6:L6)</f>
        <v>4</v>
      </c>
      <c r="O6" s="20">
        <f>N6*0.25+M6</f>
        <v>1</v>
      </c>
    </row>
    <row r="7" spans="1:40" s="7" customFormat="1" ht="31.2" x14ac:dyDescent="0.3">
      <c r="A7" s="31">
        <v>3</v>
      </c>
      <c r="B7" s="5" t="s">
        <v>15</v>
      </c>
      <c r="C7" s="5" t="s">
        <v>17</v>
      </c>
      <c r="D7" s="5" t="s">
        <v>19</v>
      </c>
      <c r="E7" s="5" t="s">
        <v>88</v>
      </c>
      <c r="F7" s="6"/>
      <c r="G7" s="4">
        <v>1</v>
      </c>
      <c r="H7" s="4"/>
      <c r="I7" s="4"/>
      <c r="J7" s="4">
        <v>1</v>
      </c>
      <c r="K7" s="4">
        <v>1</v>
      </c>
      <c r="L7" s="4"/>
      <c r="M7" s="4">
        <f>F7</f>
        <v>0</v>
      </c>
      <c r="N7" s="4">
        <f>SUM(G7:L7)</f>
        <v>3</v>
      </c>
      <c r="O7" s="4">
        <f>N7*0.25+M7</f>
        <v>0.75</v>
      </c>
    </row>
    <row r="8" spans="1:40" ht="28.5" customHeight="1" x14ac:dyDescent="0.3">
      <c r="A8" s="31">
        <v>4</v>
      </c>
      <c r="B8" s="5" t="s">
        <v>15</v>
      </c>
      <c r="C8" s="5" t="s">
        <v>17</v>
      </c>
      <c r="D8" s="5" t="s">
        <v>35</v>
      </c>
      <c r="E8" s="35" t="s">
        <v>41</v>
      </c>
      <c r="F8" s="6"/>
      <c r="G8" s="4"/>
      <c r="H8" s="4"/>
      <c r="I8" s="4">
        <v>1</v>
      </c>
      <c r="J8" s="4">
        <v>1</v>
      </c>
      <c r="K8" s="4">
        <v>1</v>
      </c>
      <c r="L8" s="4"/>
      <c r="M8" s="4">
        <f t="shared" ref="M8:M30" si="0">F8</f>
        <v>0</v>
      </c>
      <c r="N8" s="4">
        <f t="shared" ref="N8:N30" si="1">SUM(G8:L8)</f>
        <v>3</v>
      </c>
      <c r="O8" s="4">
        <f t="shared" ref="O8:O29" si="2">N8*0.25+M8</f>
        <v>0.75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s="23" customFormat="1" ht="31.2" x14ac:dyDescent="0.3">
      <c r="A9" s="31">
        <v>5</v>
      </c>
      <c r="B9" s="22" t="s">
        <v>15</v>
      </c>
      <c r="C9" s="22" t="s">
        <v>17</v>
      </c>
      <c r="D9" s="22" t="s">
        <v>36</v>
      </c>
      <c r="E9" s="22" t="s">
        <v>88</v>
      </c>
      <c r="F9" s="26"/>
      <c r="G9" s="20">
        <v>1</v>
      </c>
      <c r="H9" s="20"/>
      <c r="I9" s="20"/>
      <c r="J9" s="20">
        <v>1</v>
      </c>
      <c r="K9" s="20">
        <v>1</v>
      </c>
      <c r="L9" s="20">
        <v>1</v>
      </c>
      <c r="M9" s="20">
        <f t="shared" si="0"/>
        <v>0</v>
      </c>
      <c r="N9" s="20">
        <f t="shared" si="1"/>
        <v>4</v>
      </c>
      <c r="O9" s="20">
        <f t="shared" si="2"/>
        <v>1</v>
      </c>
    </row>
    <row r="10" spans="1:40" s="7" customFormat="1" ht="31.2" x14ac:dyDescent="0.3">
      <c r="A10" s="31">
        <v>6</v>
      </c>
      <c r="B10" s="5" t="s">
        <v>15</v>
      </c>
      <c r="C10" s="5" t="s">
        <v>17</v>
      </c>
      <c r="D10" s="5" t="s">
        <v>97</v>
      </c>
      <c r="E10" s="5" t="s">
        <v>88</v>
      </c>
      <c r="F10" s="6"/>
      <c r="G10" s="4">
        <v>1</v>
      </c>
      <c r="H10" s="4"/>
      <c r="I10" s="4"/>
      <c r="J10" s="4">
        <v>1</v>
      </c>
      <c r="K10" s="4">
        <v>1</v>
      </c>
      <c r="L10" s="4"/>
      <c r="M10" s="4">
        <f t="shared" si="0"/>
        <v>0</v>
      </c>
      <c r="N10" s="4">
        <f t="shared" si="1"/>
        <v>3</v>
      </c>
      <c r="O10" s="4">
        <f t="shared" si="2"/>
        <v>0.75</v>
      </c>
    </row>
    <row r="11" spans="1:40" s="23" customFormat="1" ht="31.2" x14ac:dyDescent="0.3">
      <c r="A11" s="31">
        <v>7</v>
      </c>
      <c r="B11" s="22" t="s">
        <v>15</v>
      </c>
      <c r="C11" s="22" t="s">
        <v>20</v>
      </c>
      <c r="D11" s="22" t="s">
        <v>22</v>
      </c>
      <c r="E11" s="36" t="s">
        <v>98</v>
      </c>
      <c r="F11" s="26"/>
      <c r="G11" s="20">
        <v>1</v>
      </c>
      <c r="H11" s="20">
        <v>1</v>
      </c>
      <c r="I11" s="20"/>
      <c r="J11" s="20">
        <v>1</v>
      </c>
      <c r="K11" s="20">
        <v>1</v>
      </c>
      <c r="L11" s="20">
        <v>1</v>
      </c>
      <c r="M11" s="20">
        <f t="shared" si="0"/>
        <v>0</v>
      </c>
      <c r="N11" s="20">
        <f t="shared" si="1"/>
        <v>5</v>
      </c>
      <c r="O11" s="20">
        <f t="shared" si="2"/>
        <v>1.25</v>
      </c>
    </row>
    <row r="12" spans="1:40" s="30" customFormat="1" ht="31.2" x14ac:dyDescent="0.3">
      <c r="A12" s="31">
        <v>8</v>
      </c>
      <c r="B12" s="28" t="s">
        <v>15</v>
      </c>
      <c r="C12" s="28" t="s">
        <v>20</v>
      </c>
      <c r="D12" s="28" t="s">
        <v>73</v>
      </c>
      <c r="E12" s="37" t="s">
        <v>98</v>
      </c>
      <c r="F12" s="29"/>
      <c r="G12" s="27"/>
      <c r="H12" s="27"/>
      <c r="I12" s="27"/>
      <c r="J12" s="27"/>
      <c r="K12" s="27">
        <v>1</v>
      </c>
      <c r="L12" s="27">
        <v>1</v>
      </c>
      <c r="M12" s="27">
        <f t="shared" si="0"/>
        <v>0</v>
      </c>
      <c r="N12" s="27">
        <f t="shared" si="1"/>
        <v>2</v>
      </c>
      <c r="O12" s="27">
        <f t="shared" si="2"/>
        <v>0.5</v>
      </c>
    </row>
    <row r="13" spans="1:40" s="7" customFormat="1" ht="31.2" x14ac:dyDescent="0.3">
      <c r="A13" s="31">
        <v>9</v>
      </c>
      <c r="B13" s="5" t="s">
        <v>15</v>
      </c>
      <c r="C13" s="5" t="s">
        <v>20</v>
      </c>
      <c r="D13" s="5" t="s">
        <v>90</v>
      </c>
      <c r="E13" s="35" t="s">
        <v>98</v>
      </c>
      <c r="F13" s="6"/>
      <c r="G13" s="4">
        <v>1</v>
      </c>
      <c r="H13" s="4"/>
      <c r="I13" s="4"/>
      <c r="J13" s="4">
        <v>1</v>
      </c>
      <c r="K13" s="4">
        <v>1</v>
      </c>
      <c r="L13" s="4"/>
      <c r="M13" s="4">
        <f t="shared" si="0"/>
        <v>0</v>
      </c>
      <c r="N13" s="4">
        <f t="shared" si="1"/>
        <v>3</v>
      </c>
      <c r="O13" s="4">
        <f t="shared" si="2"/>
        <v>0.75</v>
      </c>
    </row>
    <row r="14" spans="1:40" s="30" customFormat="1" ht="31.2" x14ac:dyDescent="0.3">
      <c r="A14" s="27">
        <v>10</v>
      </c>
      <c r="B14" s="28" t="s">
        <v>15</v>
      </c>
      <c r="C14" s="28" t="s">
        <v>20</v>
      </c>
      <c r="D14" s="28" t="s">
        <v>32</v>
      </c>
      <c r="E14" s="37" t="s">
        <v>41</v>
      </c>
      <c r="F14" s="29"/>
      <c r="G14" s="27"/>
      <c r="H14" s="27"/>
      <c r="I14" s="27"/>
      <c r="J14" s="27">
        <v>1</v>
      </c>
      <c r="K14" s="27">
        <v>1</v>
      </c>
      <c r="L14" s="27"/>
      <c r="M14" s="27">
        <f t="shared" si="0"/>
        <v>0</v>
      </c>
      <c r="N14" s="27">
        <f t="shared" si="1"/>
        <v>2</v>
      </c>
      <c r="O14" s="27">
        <f t="shared" si="2"/>
        <v>0.5</v>
      </c>
    </row>
    <row r="15" spans="1:40" s="13" customFormat="1" ht="31.2" x14ac:dyDescent="0.3">
      <c r="A15" s="31">
        <v>11</v>
      </c>
      <c r="B15" s="11" t="s">
        <v>15</v>
      </c>
      <c r="C15" s="11" t="s">
        <v>20</v>
      </c>
      <c r="D15" s="11" t="s">
        <v>21</v>
      </c>
      <c r="E15" s="11" t="s">
        <v>88</v>
      </c>
      <c r="F15" s="33"/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f t="shared" si="0"/>
        <v>0</v>
      </c>
      <c r="N15" s="8">
        <f t="shared" si="1"/>
        <v>6</v>
      </c>
      <c r="O15" s="8">
        <f t="shared" si="2"/>
        <v>1.5</v>
      </c>
    </row>
    <row r="16" spans="1:40" s="23" customFormat="1" ht="31.2" x14ac:dyDescent="0.3">
      <c r="A16" s="31">
        <v>12</v>
      </c>
      <c r="B16" s="22" t="s">
        <v>15</v>
      </c>
      <c r="C16" s="22" t="s">
        <v>20</v>
      </c>
      <c r="D16" s="22" t="s">
        <v>23</v>
      </c>
      <c r="E16" s="22" t="s">
        <v>88</v>
      </c>
      <c r="F16" s="26"/>
      <c r="G16" s="20"/>
      <c r="H16" s="20">
        <v>1</v>
      </c>
      <c r="I16" s="20">
        <v>1</v>
      </c>
      <c r="J16" s="20">
        <v>1</v>
      </c>
      <c r="K16" s="20"/>
      <c r="L16" s="20">
        <v>1</v>
      </c>
      <c r="M16" s="20">
        <f t="shared" si="0"/>
        <v>0</v>
      </c>
      <c r="N16" s="20">
        <f t="shared" si="1"/>
        <v>4</v>
      </c>
      <c r="O16" s="20">
        <f t="shared" si="2"/>
        <v>1</v>
      </c>
    </row>
    <row r="17" spans="1:40" s="23" customFormat="1" ht="31.2" x14ac:dyDescent="0.3">
      <c r="A17" s="31">
        <v>13</v>
      </c>
      <c r="B17" s="22" t="s">
        <v>15</v>
      </c>
      <c r="C17" s="22" t="s">
        <v>33</v>
      </c>
      <c r="D17" s="38" t="s">
        <v>34</v>
      </c>
      <c r="E17" s="36" t="s">
        <v>92</v>
      </c>
      <c r="F17" s="26"/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/>
      <c r="M17" s="20">
        <f t="shared" si="0"/>
        <v>0</v>
      </c>
      <c r="N17" s="20">
        <f t="shared" si="1"/>
        <v>5</v>
      </c>
      <c r="O17" s="20">
        <f t="shared" si="2"/>
        <v>1.25</v>
      </c>
    </row>
    <row r="18" spans="1:40" s="30" customFormat="1" ht="46.8" x14ac:dyDescent="0.3">
      <c r="A18" s="27">
        <v>14</v>
      </c>
      <c r="B18" s="28" t="s">
        <v>15</v>
      </c>
      <c r="C18" s="28" t="s">
        <v>24</v>
      </c>
      <c r="D18" s="39" t="s">
        <v>69</v>
      </c>
      <c r="E18" s="37" t="s">
        <v>42</v>
      </c>
      <c r="F18" s="29"/>
      <c r="G18" s="27">
        <v>1</v>
      </c>
      <c r="H18" s="27"/>
      <c r="I18" s="27"/>
      <c r="J18" s="27"/>
      <c r="K18" s="27"/>
      <c r="L18" s="27">
        <v>1</v>
      </c>
      <c r="M18" s="27">
        <f t="shared" si="0"/>
        <v>0</v>
      </c>
      <c r="N18" s="27">
        <f t="shared" si="1"/>
        <v>2</v>
      </c>
      <c r="O18" s="27">
        <f t="shared" si="2"/>
        <v>0.5</v>
      </c>
    </row>
    <row r="19" spans="1:40" s="23" customFormat="1" ht="31.2" x14ac:dyDescent="0.3">
      <c r="A19" s="31">
        <v>15</v>
      </c>
      <c r="B19" s="22" t="s">
        <v>15</v>
      </c>
      <c r="C19" s="22" t="s">
        <v>24</v>
      </c>
      <c r="D19" s="38" t="s">
        <v>70</v>
      </c>
      <c r="E19" s="36" t="s">
        <v>99</v>
      </c>
      <c r="F19" s="26"/>
      <c r="G19" s="20">
        <v>1</v>
      </c>
      <c r="H19" s="20">
        <v>1</v>
      </c>
      <c r="I19" s="20"/>
      <c r="J19" s="20">
        <v>1</v>
      </c>
      <c r="K19" s="20">
        <v>1</v>
      </c>
      <c r="L19" s="20"/>
      <c r="M19" s="20">
        <f t="shared" si="0"/>
        <v>0</v>
      </c>
      <c r="N19" s="20">
        <f t="shared" si="1"/>
        <v>4</v>
      </c>
      <c r="O19" s="20">
        <f t="shared" si="2"/>
        <v>1</v>
      </c>
    </row>
    <row r="20" spans="1:40" s="23" customFormat="1" ht="31.2" x14ac:dyDescent="0.3">
      <c r="A20" s="31">
        <v>16</v>
      </c>
      <c r="B20" s="22" t="s">
        <v>15</v>
      </c>
      <c r="C20" s="22" t="s">
        <v>24</v>
      </c>
      <c r="D20" s="38" t="s">
        <v>71</v>
      </c>
      <c r="E20" s="36" t="s">
        <v>42</v>
      </c>
      <c r="F20" s="26"/>
      <c r="G20" s="20">
        <v>1</v>
      </c>
      <c r="H20" s="20">
        <v>1</v>
      </c>
      <c r="I20" s="20"/>
      <c r="J20" s="20">
        <v>1</v>
      </c>
      <c r="K20" s="20">
        <v>1</v>
      </c>
      <c r="L20" s="20"/>
      <c r="M20" s="20">
        <f t="shared" si="0"/>
        <v>0</v>
      </c>
      <c r="N20" s="20">
        <f t="shared" si="1"/>
        <v>4</v>
      </c>
      <c r="O20" s="20">
        <f>N20*0.25+M20</f>
        <v>1</v>
      </c>
    </row>
    <row r="21" spans="1:40" s="23" customFormat="1" ht="31.2" x14ac:dyDescent="0.3">
      <c r="A21" s="31">
        <v>17</v>
      </c>
      <c r="B21" s="22" t="s">
        <v>15</v>
      </c>
      <c r="C21" s="22" t="s">
        <v>25</v>
      </c>
      <c r="D21" s="38" t="s">
        <v>26</v>
      </c>
      <c r="E21" s="36" t="s">
        <v>57</v>
      </c>
      <c r="F21" s="26"/>
      <c r="G21" s="20">
        <v>1</v>
      </c>
      <c r="H21" s="20"/>
      <c r="I21" s="20"/>
      <c r="J21" s="20">
        <v>1</v>
      </c>
      <c r="K21" s="20">
        <v>1</v>
      </c>
      <c r="L21" s="20">
        <v>1</v>
      </c>
      <c r="M21" s="20">
        <f t="shared" si="0"/>
        <v>0</v>
      </c>
      <c r="N21" s="20">
        <f t="shared" si="1"/>
        <v>4</v>
      </c>
      <c r="O21" s="20">
        <f t="shared" si="2"/>
        <v>1</v>
      </c>
    </row>
    <row r="22" spans="1:40" s="23" customFormat="1" ht="31.2" x14ac:dyDescent="0.3">
      <c r="A22" s="31">
        <v>18</v>
      </c>
      <c r="B22" s="22" t="s">
        <v>15</v>
      </c>
      <c r="C22" s="22" t="s">
        <v>25</v>
      </c>
      <c r="D22" s="38" t="s">
        <v>72</v>
      </c>
      <c r="E22" s="36" t="s">
        <v>89</v>
      </c>
      <c r="F22" s="26"/>
      <c r="G22" s="20">
        <v>1</v>
      </c>
      <c r="H22" s="20"/>
      <c r="I22" s="20"/>
      <c r="J22" s="20">
        <v>1</v>
      </c>
      <c r="K22" s="20">
        <v>1</v>
      </c>
      <c r="L22" s="20">
        <v>1</v>
      </c>
      <c r="M22" s="20">
        <f t="shared" si="0"/>
        <v>0</v>
      </c>
      <c r="N22" s="20">
        <f t="shared" si="1"/>
        <v>4</v>
      </c>
      <c r="O22" s="20">
        <f t="shared" si="2"/>
        <v>1</v>
      </c>
    </row>
    <row r="23" spans="1:40" s="30" customFormat="1" ht="31.2" x14ac:dyDescent="0.3">
      <c r="A23" s="31">
        <v>19</v>
      </c>
      <c r="B23" s="28" t="s">
        <v>15</v>
      </c>
      <c r="C23" s="28" t="s">
        <v>25</v>
      </c>
      <c r="D23" s="39" t="s">
        <v>27</v>
      </c>
      <c r="E23" s="37" t="s">
        <v>89</v>
      </c>
      <c r="F23" s="29"/>
      <c r="G23" s="27">
        <v>1</v>
      </c>
      <c r="H23" s="27"/>
      <c r="I23" s="27"/>
      <c r="J23" s="27"/>
      <c r="K23" s="27"/>
      <c r="L23" s="27">
        <v>1</v>
      </c>
      <c r="M23" s="27">
        <f t="shared" si="0"/>
        <v>0</v>
      </c>
      <c r="N23" s="27">
        <f t="shared" si="1"/>
        <v>2</v>
      </c>
      <c r="O23" s="27">
        <f t="shared" si="2"/>
        <v>0.5</v>
      </c>
    </row>
    <row r="24" spans="1:40" s="23" customFormat="1" ht="46.8" x14ac:dyDescent="0.3">
      <c r="A24" s="31">
        <v>20</v>
      </c>
      <c r="B24" s="22" t="s">
        <v>15</v>
      </c>
      <c r="C24" s="22" t="s">
        <v>25</v>
      </c>
      <c r="D24" s="38" t="s">
        <v>91</v>
      </c>
      <c r="E24" s="36" t="s">
        <v>42</v>
      </c>
      <c r="F24" s="26"/>
      <c r="G24" s="20">
        <v>1</v>
      </c>
      <c r="H24" s="20"/>
      <c r="I24" s="20"/>
      <c r="J24" s="20">
        <v>1</v>
      </c>
      <c r="K24" s="20">
        <v>1</v>
      </c>
      <c r="L24" s="20">
        <v>1</v>
      </c>
      <c r="M24" s="20">
        <f t="shared" si="0"/>
        <v>0</v>
      </c>
      <c r="N24" s="20">
        <f t="shared" si="1"/>
        <v>4</v>
      </c>
      <c r="O24" s="20">
        <f t="shared" si="2"/>
        <v>1</v>
      </c>
    </row>
    <row r="25" spans="1:40" s="30" customFormat="1" ht="31.2" x14ac:dyDescent="0.3">
      <c r="A25" s="31">
        <v>21</v>
      </c>
      <c r="B25" s="28" t="s">
        <v>15</v>
      </c>
      <c r="C25" s="28" t="s">
        <v>25</v>
      </c>
      <c r="D25" s="39" t="s">
        <v>28</v>
      </c>
      <c r="E25" s="37" t="s">
        <v>62</v>
      </c>
      <c r="F25" s="29"/>
      <c r="G25" s="27">
        <v>1</v>
      </c>
      <c r="H25" s="27"/>
      <c r="I25" s="27"/>
      <c r="J25" s="27"/>
      <c r="K25" s="27"/>
      <c r="L25" s="27">
        <v>1</v>
      </c>
      <c r="M25" s="27">
        <f t="shared" si="0"/>
        <v>0</v>
      </c>
      <c r="N25" s="27">
        <f t="shared" si="1"/>
        <v>2</v>
      </c>
      <c r="O25" s="27">
        <f t="shared" si="2"/>
        <v>0.5</v>
      </c>
    </row>
    <row r="26" spans="1:40" s="7" customFormat="1" ht="31.2" x14ac:dyDescent="0.3">
      <c r="A26" s="31">
        <v>22</v>
      </c>
      <c r="B26" s="5" t="s">
        <v>15</v>
      </c>
      <c r="C26" s="5" t="s">
        <v>29</v>
      </c>
      <c r="D26" s="5" t="s">
        <v>64</v>
      </c>
      <c r="E26" s="35" t="s">
        <v>45</v>
      </c>
      <c r="F26" s="6"/>
      <c r="G26" s="4">
        <v>1</v>
      </c>
      <c r="H26" s="4"/>
      <c r="I26" s="4"/>
      <c r="J26" s="4">
        <v>1</v>
      </c>
      <c r="K26" s="4">
        <v>1</v>
      </c>
      <c r="L26" s="4"/>
      <c r="M26" s="4">
        <f t="shared" si="0"/>
        <v>0</v>
      </c>
      <c r="N26" s="4">
        <f t="shared" si="1"/>
        <v>3</v>
      </c>
      <c r="O26" s="4">
        <f t="shared" si="2"/>
        <v>0.75</v>
      </c>
    </row>
    <row r="27" spans="1:40" s="23" customFormat="1" ht="31.2" x14ac:dyDescent="0.3">
      <c r="A27" s="31">
        <v>23</v>
      </c>
      <c r="B27" s="22" t="s">
        <v>15</v>
      </c>
      <c r="C27" s="22" t="s">
        <v>29</v>
      </c>
      <c r="D27" s="22" t="s">
        <v>30</v>
      </c>
      <c r="E27" s="36" t="s">
        <v>65</v>
      </c>
      <c r="F27" s="22"/>
      <c r="G27" s="20">
        <v>1</v>
      </c>
      <c r="H27" s="20"/>
      <c r="I27" s="20">
        <v>1</v>
      </c>
      <c r="J27" s="20">
        <v>1</v>
      </c>
      <c r="K27" s="20">
        <v>1</v>
      </c>
      <c r="L27" s="20"/>
      <c r="M27" s="20">
        <f t="shared" si="0"/>
        <v>0</v>
      </c>
      <c r="N27" s="20">
        <f t="shared" si="1"/>
        <v>4</v>
      </c>
      <c r="O27" s="20">
        <f t="shared" si="2"/>
        <v>1</v>
      </c>
    </row>
    <row r="28" spans="1:40" s="23" customFormat="1" ht="31.2" x14ac:dyDescent="0.3">
      <c r="A28" s="31">
        <v>24</v>
      </c>
      <c r="B28" s="22" t="s">
        <v>15</v>
      </c>
      <c r="C28" s="22" t="s">
        <v>29</v>
      </c>
      <c r="D28" s="22" t="s">
        <v>66</v>
      </c>
      <c r="E28" s="22" t="s">
        <v>88</v>
      </c>
      <c r="F28" s="22"/>
      <c r="G28" s="20">
        <v>1</v>
      </c>
      <c r="H28" s="20"/>
      <c r="I28" s="20">
        <v>1</v>
      </c>
      <c r="J28" s="20">
        <v>1</v>
      </c>
      <c r="K28" s="20">
        <v>1</v>
      </c>
      <c r="L28" s="20"/>
      <c r="M28" s="20">
        <f t="shared" si="0"/>
        <v>0</v>
      </c>
      <c r="N28" s="20">
        <f t="shared" si="1"/>
        <v>4</v>
      </c>
      <c r="O28" s="20">
        <f t="shared" si="2"/>
        <v>1</v>
      </c>
    </row>
    <row r="29" spans="1:40" s="23" customFormat="1" ht="31.2" x14ac:dyDescent="0.3">
      <c r="A29" s="31">
        <v>25</v>
      </c>
      <c r="B29" s="5" t="s">
        <v>15</v>
      </c>
      <c r="C29" s="5" t="s">
        <v>29</v>
      </c>
      <c r="D29" s="5" t="s">
        <v>43</v>
      </c>
      <c r="E29" s="35" t="s">
        <v>44</v>
      </c>
      <c r="F29" s="5"/>
      <c r="G29" s="4"/>
      <c r="H29" s="4"/>
      <c r="I29" s="4">
        <v>1</v>
      </c>
      <c r="J29" s="4">
        <v>1</v>
      </c>
      <c r="K29" s="4">
        <v>1</v>
      </c>
      <c r="L29" s="4"/>
      <c r="M29" s="4">
        <f t="shared" si="0"/>
        <v>0</v>
      </c>
      <c r="N29" s="4">
        <f t="shared" si="1"/>
        <v>3</v>
      </c>
      <c r="O29" s="4">
        <f t="shared" si="2"/>
        <v>0.75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s="18" customFormat="1" ht="62.4" x14ac:dyDescent="0.3">
      <c r="A30" s="31">
        <v>26</v>
      </c>
      <c r="B30" s="21" t="s">
        <v>50</v>
      </c>
      <c r="C30" s="24" t="s">
        <v>51</v>
      </c>
      <c r="D30" s="22" t="s">
        <v>58</v>
      </c>
      <c r="E30" s="36" t="s">
        <v>44</v>
      </c>
      <c r="F30" s="20">
        <v>1</v>
      </c>
      <c r="G30" s="20">
        <v>1</v>
      </c>
      <c r="H30" s="20"/>
      <c r="I30" s="20"/>
      <c r="J30" s="20"/>
      <c r="K30" s="20"/>
      <c r="L30" s="20"/>
      <c r="M30" s="20">
        <f t="shared" si="0"/>
        <v>1</v>
      </c>
      <c r="N30" s="20">
        <f t="shared" si="1"/>
        <v>1</v>
      </c>
      <c r="O30" s="20">
        <f>N30*0.25+M30</f>
        <v>1.25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</row>
    <row r="31" spans="1:40" s="13" customFormat="1" ht="62.4" x14ac:dyDescent="0.3">
      <c r="A31" s="31">
        <v>27</v>
      </c>
      <c r="B31" s="15" t="s">
        <v>50</v>
      </c>
      <c r="C31" s="16" t="s">
        <v>51</v>
      </c>
      <c r="D31" s="17" t="s">
        <v>46</v>
      </c>
      <c r="E31" s="40" t="s">
        <v>44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/>
      <c r="M31" s="14">
        <f>F31</f>
        <v>1</v>
      </c>
      <c r="N31" s="14">
        <f t="shared" ref="N31:N37" si="3">SUM(G31:L31)</f>
        <v>5</v>
      </c>
      <c r="O31" s="14">
        <f t="shared" ref="O31:O37" si="4">N31*0.25+M31</f>
        <v>2.25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  <row r="32" spans="1:40" s="18" customFormat="1" ht="62.4" x14ac:dyDescent="0.3">
      <c r="A32" s="31">
        <v>28</v>
      </c>
      <c r="B32" s="9" t="s">
        <v>50</v>
      </c>
      <c r="C32" s="10" t="s">
        <v>51</v>
      </c>
      <c r="D32" s="11" t="s">
        <v>82</v>
      </c>
      <c r="E32" s="41" t="s">
        <v>44</v>
      </c>
      <c r="F32" s="8">
        <v>1</v>
      </c>
      <c r="G32" s="8">
        <v>1</v>
      </c>
      <c r="H32" s="8"/>
      <c r="I32" s="8"/>
      <c r="J32" s="8">
        <v>1</v>
      </c>
      <c r="K32" s="8">
        <v>1</v>
      </c>
      <c r="L32" s="8"/>
      <c r="M32" s="8">
        <f>F32</f>
        <v>1</v>
      </c>
      <c r="N32" s="8">
        <f t="shared" si="3"/>
        <v>3</v>
      </c>
      <c r="O32" s="8">
        <f t="shared" si="4"/>
        <v>1.75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 s="13" customFormat="1" ht="62.4" x14ac:dyDescent="0.3">
      <c r="A33" s="31">
        <v>29</v>
      </c>
      <c r="B33" s="15" t="s">
        <v>50</v>
      </c>
      <c r="C33" s="16" t="s">
        <v>51</v>
      </c>
      <c r="D33" s="17" t="s">
        <v>48</v>
      </c>
      <c r="E33" s="40" t="s">
        <v>44</v>
      </c>
      <c r="F33" s="14">
        <v>1</v>
      </c>
      <c r="G33" s="14">
        <v>1</v>
      </c>
      <c r="H33" s="14"/>
      <c r="I33" s="14"/>
      <c r="J33" s="14">
        <v>1</v>
      </c>
      <c r="K33" s="14">
        <v>1</v>
      </c>
      <c r="L33" s="14">
        <v>1</v>
      </c>
      <c r="M33" s="14">
        <f>F33</f>
        <v>1</v>
      </c>
      <c r="N33" s="14">
        <f t="shared" si="3"/>
        <v>4</v>
      </c>
      <c r="O33" s="14">
        <f t="shared" si="4"/>
        <v>2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0" s="7" customFormat="1" ht="62.4" x14ac:dyDescent="0.3">
      <c r="A34" s="31">
        <v>30</v>
      </c>
      <c r="B34" s="9" t="s">
        <v>50</v>
      </c>
      <c r="C34" s="10" t="s">
        <v>51</v>
      </c>
      <c r="D34" s="11" t="s">
        <v>49</v>
      </c>
      <c r="E34" s="12" t="s">
        <v>44</v>
      </c>
      <c r="F34" s="8">
        <v>1</v>
      </c>
      <c r="G34" s="8">
        <v>1</v>
      </c>
      <c r="H34" s="8"/>
      <c r="I34" s="8"/>
      <c r="J34" s="8">
        <v>1</v>
      </c>
      <c r="K34" s="8"/>
      <c r="L34" s="8">
        <v>1</v>
      </c>
      <c r="M34" s="8">
        <f>F34</f>
        <v>1</v>
      </c>
      <c r="N34" s="8">
        <f t="shared" si="3"/>
        <v>3</v>
      </c>
      <c r="O34" s="8">
        <f t="shared" si="4"/>
        <v>1.75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 s="7" customFormat="1" ht="62.4" x14ac:dyDescent="0.3">
      <c r="A35" s="31">
        <v>31</v>
      </c>
      <c r="B35" s="19" t="s">
        <v>50</v>
      </c>
      <c r="C35" s="25" t="s">
        <v>51</v>
      </c>
      <c r="D35" s="5" t="s">
        <v>86</v>
      </c>
      <c r="E35" s="35" t="s">
        <v>44</v>
      </c>
      <c r="F35" s="4"/>
      <c r="G35" s="4"/>
      <c r="H35" s="4"/>
      <c r="I35" s="4"/>
      <c r="J35" s="4">
        <v>1</v>
      </c>
      <c r="K35" s="4">
        <v>1</v>
      </c>
      <c r="L35" s="4">
        <v>1</v>
      </c>
      <c r="M35" s="4"/>
      <c r="N35" s="4">
        <f t="shared" si="3"/>
        <v>3</v>
      </c>
      <c r="O35" s="4">
        <f t="shared" si="4"/>
        <v>0.75</v>
      </c>
    </row>
    <row r="36" spans="1:40" s="23" customFormat="1" ht="62.4" x14ac:dyDescent="0.3">
      <c r="A36" s="31">
        <v>32</v>
      </c>
      <c r="B36" s="19" t="s">
        <v>50</v>
      </c>
      <c r="C36" s="25" t="s">
        <v>51</v>
      </c>
      <c r="D36" s="5" t="s">
        <v>61</v>
      </c>
      <c r="E36" s="35" t="s">
        <v>44</v>
      </c>
      <c r="F36" s="4"/>
      <c r="G36" s="4"/>
      <c r="H36" s="4">
        <v>1</v>
      </c>
      <c r="I36" s="4"/>
      <c r="J36" s="4">
        <v>1</v>
      </c>
      <c r="K36" s="4">
        <v>1</v>
      </c>
      <c r="L36" s="4"/>
      <c r="M36" s="4"/>
      <c r="N36" s="4">
        <f t="shared" si="3"/>
        <v>3</v>
      </c>
      <c r="O36" s="4">
        <f t="shared" si="4"/>
        <v>0.75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s="18" customFormat="1" ht="46.8" x14ac:dyDescent="0.3">
      <c r="A37" s="31">
        <v>33</v>
      </c>
      <c r="B37" s="21" t="s">
        <v>37</v>
      </c>
      <c r="C37" s="22" t="s">
        <v>52</v>
      </c>
      <c r="D37" s="22" t="s">
        <v>59</v>
      </c>
      <c r="E37" s="22" t="s">
        <v>44</v>
      </c>
      <c r="F37" s="20">
        <v>1</v>
      </c>
      <c r="G37" s="20">
        <v>1</v>
      </c>
      <c r="H37" s="20"/>
      <c r="I37" s="20"/>
      <c r="J37" s="20"/>
      <c r="K37" s="20"/>
      <c r="L37" s="20"/>
      <c r="M37" s="20">
        <f>F37</f>
        <v>1</v>
      </c>
      <c r="N37" s="20">
        <f t="shared" si="3"/>
        <v>1</v>
      </c>
      <c r="O37" s="20">
        <f t="shared" si="4"/>
        <v>1.25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</row>
    <row r="38" spans="1:40" s="18" customFormat="1" ht="46.8" x14ac:dyDescent="0.3">
      <c r="A38" s="31">
        <v>34</v>
      </c>
      <c r="B38" s="15" t="s">
        <v>37</v>
      </c>
      <c r="C38" s="17" t="s">
        <v>52</v>
      </c>
      <c r="D38" s="17" t="s">
        <v>84</v>
      </c>
      <c r="E38" s="17" t="s">
        <v>44</v>
      </c>
      <c r="F38" s="14">
        <v>1</v>
      </c>
      <c r="G38" s="14">
        <v>1</v>
      </c>
      <c r="H38" s="14"/>
      <c r="I38" s="14"/>
      <c r="J38" s="14">
        <v>1</v>
      </c>
      <c r="K38" s="14">
        <v>1</v>
      </c>
      <c r="L38" s="14">
        <v>1</v>
      </c>
      <c r="M38" s="14">
        <f t="shared" ref="M38:M48" si="5">F38</f>
        <v>1</v>
      </c>
      <c r="N38" s="14">
        <f t="shared" ref="N38:N48" si="6">SUM(G38:L38)</f>
        <v>4</v>
      </c>
      <c r="O38" s="14">
        <f t="shared" ref="O38:O48" si="7">N38*0.25+M38</f>
        <v>2</v>
      </c>
    </row>
    <row r="39" spans="1:40" s="23" customFormat="1" ht="46.8" x14ac:dyDescent="0.3">
      <c r="A39" s="31">
        <v>35</v>
      </c>
      <c r="B39" s="15" t="s">
        <v>37</v>
      </c>
      <c r="C39" s="17" t="s">
        <v>52</v>
      </c>
      <c r="D39" s="17" t="s">
        <v>47</v>
      </c>
      <c r="E39" s="17" t="s">
        <v>44</v>
      </c>
      <c r="F39" s="14">
        <v>1</v>
      </c>
      <c r="G39" s="14">
        <v>1</v>
      </c>
      <c r="H39" s="14"/>
      <c r="I39" s="14"/>
      <c r="J39" s="14">
        <v>1</v>
      </c>
      <c r="K39" s="14">
        <v>1</v>
      </c>
      <c r="L39" s="14">
        <v>1</v>
      </c>
      <c r="M39" s="14">
        <f t="shared" si="5"/>
        <v>1</v>
      </c>
      <c r="N39" s="14">
        <f t="shared" si="6"/>
        <v>4</v>
      </c>
      <c r="O39" s="14">
        <f t="shared" si="7"/>
        <v>2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40" s="7" customFormat="1" ht="62.4" x14ac:dyDescent="0.3">
      <c r="A40" s="31">
        <v>36</v>
      </c>
      <c r="B40" s="21" t="s">
        <v>50</v>
      </c>
      <c r="C40" s="22" t="s">
        <v>53</v>
      </c>
      <c r="D40" s="22" t="s">
        <v>60</v>
      </c>
      <c r="E40" s="22" t="s">
        <v>44</v>
      </c>
      <c r="F40" s="20">
        <v>1</v>
      </c>
      <c r="G40" s="20">
        <v>1</v>
      </c>
      <c r="H40" s="20"/>
      <c r="I40" s="20"/>
      <c r="J40" s="20"/>
      <c r="K40" s="20"/>
      <c r="L40" s="20"/>
      <c r="M40" s="20">
        <f t="shared" si="5"/>
        <v>1</v>
      </c>
      <c r="N40" s="20">
        <f t="shared" si="6"/>
        <v>1</v>
      </c>
      <c r="O40" s="20">
        <f t="shared" si="7"/>
        <v>1.25</v>
      </c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</row>
    <row r="41" spans="1:40" ht="62.4" x14ac:dyDescent="0.3">
      <c r="A41" s="31">
        <v>37</v>
      </c>
      <c r="B41" s="19" t="s">
        <v>50</v>
      </c>
      <c r="C41" s="5" t="s">
        <v>53</v>
      </c>
      <c r="D41" s="5" t="s">
        <v>54</v>
      </c>
      <c r="E41" s="5" t="s">
        <v>100</v>
      </c>
      <c r="F41" s="4"/>
      <c r="G41" s="4"/>
      <c r="H41" s="4"/>
      <c r="I41" s="4">
        <v>1</v>
      </c>
      <c r="J41" s="4">
        <v>1</v>
      </c>
      <c r="K41" s="4"/>
      <c r="L41" s="4">
        <v>1</v>
      </c>
      <c r="M41" s="4">
        <f t="shared" si="5"/>
        <v>0</v>
      </c>
      <c r="N41" s="4">
        <f t="shared" si="6"/>
        <v>3</v>
      </c>
      <c r="O41" s="4">
        <f t="shared" si="7"/>
        <v>0.75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s="30" customFormat="1" ht="62.4" x14ac:dyDescent="0.3">
      <c r="A42" s="27">
        <v>38</v>
      </c>
      <c r="B42" s="34" t="s">
        <v>50</v>
      </c>
      <c r="C42" s="28" t="s">
        <v>53</v>
      </c>
      <c r="D42" s="28" t="s">
        <v>74</v>
      </c>
      <c r="E42" s="28" t="s">
        <v>63</v>
      </c>
      <c r="F42" s="27"/>
      <c r="G42" s="27"/>
      <c r="H42" s="27"/>
      <c r="I42" s="27"/>
      <c r="J42" s="27"/>
      <c r="K42" s="27">
        <v>1</v>
      </c>
      <c r="L42" s="27"/>
      <c r="M42" s="27">
        <f t="shared" si="5"/>
        <v>0</v>
      </c>
      <c r="N42" s="27">
        <f t="shared" si="6"/>
        <v>1</v>
      </c>
      <c r="O42" s="27">
        <f t="shared" si="7"/>
        <v>0.25</v>
      </c>
    </row>
    <row r="43" spans="1:40" s="23" customFormat="1" ht="93.6" x14ac:dyDescent="0.3">
      <c r="A43" s="31">
        <v>39</v>
      </c>
      <c r="B43" s="21" t="s">
        <v>50</v>
      </c>
      <c r="C43" s="22" t="s">
        <v>53</v>
      </c>
      <c r="D43" s="22" t="s">
        <v>75</v>
      </c>
      <c r="E43" s="22" t="s">
        <v>100</v>
      </c>
      <c r="F43" s="20"/>
      <c r="G43" s="20"/>
      <c r="H43" s="20">
        <v>1</v>
      </c>
      <c r="I43" s="20"/>
      <c r="J43" s="20">
        <v>1</v>
      </c>
      <c r="K43" s="20">
        <v>1</v>
      </c>
      <c r="L43" s="20">
        <v>1</v>
      </c>
      <c r="M43" s="20">
        <f t="shared" si="5"/>
        <v>0</v>
      </c>
      <c r="N43" s="20">
        <f t="shared" si="6"/>
        <v>4</v>
      </c>
      <c r="O43" s="20">
        <f t="shared" si="7"/>
        <v>1</v>
      </c>
    </row>
    <row r="44" spans="1:40" s="7" customFormat="1" ht="62.4" x14ac:dyDescent="0.3">
      <c r="A44" s="31">
        <v>40</v>
      </c>
      <c r="B44" s="9" t="s">
        <v>50</v>
      </c>
      <c r="C44" s="11" t="s">
        <v>53</v>
      </c>
      <c r="D44" s="11" t="s">
        <v>85</v>
      </c>
      <c r="E44" s="11" t="s">
        <v>100</v>
      </c>
      <c r="F44" s="8">
        <v>1</v>
      </c>
      <c r="G44" s="8">
        <v>1</v>
      </c>
      <c r="H44" s="8"/>
      <c r="I44" s="8"/>
      <c r="J44" s="8"/>
      <c r="K44" s="8">
        <v>1</v>
      </c>
      <c r="L44" s="8">
        <v>1</v>
      </c>
      <c r="M44" s="8">
        <f t="shared" si="5"/>
        <v>1</v>
      </c>
      <c r="N44" s="8">
        <f t="shared" si="6"/>
        <v>3</v>
      </c>
      <c r="O44" s="8">
        <f t="shared" si="7"/>
        <v>1.75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s="7" customFormat="1" ht="62.4" x14ac:dyDescent="0.3">
      <c r="A45" s="31">
        <v>41</v>
      </c>
      <c r="B45" s="19" t="s">
        <v>50</v>
      </c>
      <c r="C45" s="5" t="s">
        <v>55</v>
      </c>
      <c r="D45" s="5" t="s">
        <v>59</v>
      </c>
      <c r="E45" s="5" t="s">
        <v>44</v>
      </c>
      <c r="F45" s="4"/>
      <c r="G45" s="4">
        <v>1</v>
      </c>
      <c r="H45" s="4"/>
      <c r="I45" s="4"/>
      <c r="J45" s="4">
        <v>1</v>
      </c>
      <c r="K45" s="4">
        <v>1</v>
      </c>
      <c r="L45" s="4"/>
      <c r="M45" s="4">
        <f t="shared" si="5"/>
        <v>0</v>
      </c>
      <c r="N45" s="4">
        <f t="shared" si="6"/>
        <v>3</v>
      </c>
      <c r="O45" s="4">
        <f t="shared" si="7"/>
        <v>0.75</v>
      </c>
    </row>
    <row r="46" spans="1:40" ht="62.4" x14ac:dyDescent="0.3">
      <c r="A46" s="31">
        <v>42</v>
      </c>
      <c r="B46" s="19" t="s">
        <v>50</v>
      </c>
      <c r="C46" s="5" t="s">
        <v>55</v>
      </c>
      <c r="D46" s="5" t="s">
        <v>54</v>
      </c>
      <c r="E46" s="5" t="s">
        <v>100</v>
      </c>
      <c r="F46" s="4"/>
      <c r="G46" s="4"/>
      <c r="H46" s="4"/>
      <c r="I46" s="4">
        <v>1</v>
      </c>
      <c r="J46" s="4">
        <v>1</v>
      </c>
      <c r="K46" s="4"/>
      <c r="L46" s="4">
        <v>1</v>
      </c>
      <c r="M46" s="4">
        <f t="shared" si="5"/>
        <v>0</v>
      </c>
      <c r="N46" s="4">
        <f t="shared" si="6"/>
        <v>3</v>
      </c>
      <c r="O46" s="4">
        <f t="shared" si="7"/>
        <v>0.75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s="13" customFormat="1" ht="62.4" x14ac:dyDescent="0.3">
      <c r="A47" s="31">
        <v>43</v>
      </c>
      <c r="B47" s="9" t="s">
        <v>50</v>
      </c>
      <c r="C47" s="11" t="s">
        <v>55</v>
      </c>
      <c r="D47" s="11" t="s">
        <v>56</v>
      </c>
      <c r="E47" s="11" t="s">
        <v>101</v>
      </c>
      <c r="F47" s="8">
        <v>1</v>
      </c>
      <c r="G47" s="8">
        <v>1</v>
      </c>
      <c r="H47" s="8"/>
      <c r="I47" s="8"/>
      <c r="J47" s="8"/>
      <c r="K47" s="8">
        <v>1</v>
      </c>
      <c r="L47" s="8">
        <v>1</v>
      </c>
      <c r="M47" s="8">
        <f t="shared" si="5"/>
        <v>1</v>
      </c>
      <c r="N47" s="8">
        <f t="shared" si="6"/>
        <v>3</v>
      </c>
      <c r="O47" s="8">
        <f t="shared" si="7"/>
        <v>1.75</v>
      </c>
    </row>
    <row r="48" spans="1:40" s="13" customFormat="1" ht="62.4" x14ac:dyDescent="0.3">
      <c r="A48" s="31">
        <v>44</v>
      </c>
      <c r="B48" s="9" t="s">
        <v>50</v>
      </c>
      <c r="C48" s="11" t="s">
        <v>55</v>
      </c>
      <c r="D48" s="11" t="s">
        <v>47</v>
      </c>
      <c r="E48" s="11" t="s">
        <v>101</v>
      </c>
      <c r="F48" s="8">
        <v>1</v>
      </c>
      <c r="G48" s="8">
        <v>1</v>
      </c>
      <c r="H48" s="8"/>
      <c r="I48" s="8"/>
      <c r="J48" s="8"/>
      <c r="K48" s="8">
        <v>1</v>
      </c>
      <c r="L48" s="8">
        <v>1</v>
      </c>
      <c r="M48" s="8">
        <f t="shared" si="5"/>
        <v>1</v>
      </c>
      <c r="N48" s="8">
        <f t="shared" si="6"/>
        <v>3</v>
      </c>
      <c r="O48" s="8">
        <f t="shared" si="7"/>
        <v>1.75</v>
      </c>
    </row>
    <row r="49" spans="1:26" s="30" customFormat="1" ht="46.8" x14ac:dyDescent="0.3">
      <c r="A49" s="31">
        <v>45</v>
      </c>
      <c r="B49" s="28" t="s">
        <v>38</v>
      </c>
      <c r="C49" s="28" t="s">
        <v>29</v>
      </c>
      <c r="D49" s="28" t="s">
        <v>67</v>
      </c>
      <c r="E49" s="28" t="s">
        <v>102</v>
      </c>
      <c r="F49" s="27"/>
      <c r="G49" s="27">
        <v>1</v>
      </c>
      <c r="H49" s="27"/>
      <c r="I49" s="27"/>
      <c r="J49" s="27"/>
      <c r="K49" s="27"/>
      <c r="L49" s="27"/>
      <c r="M49" s="27">
        <f>F49</f>
        <v>0</v>
      </c>
      <c r="N49" s="27">
        <f>SUM(G49:L49)</f>
        <v>1</v>
      </c>
      <c r="O49" s="27">
        <f>N49*0.25+M49</f>
        <v>0.25</v>
      </c>
    </row>
    <row r="50" spans="1:26" s="7" customFormat="1" ht="31.2" x14ac:dyDescent="0.3">
      <c r="A50" s="31">
        <v>46</v>
      </c>
      <c r="B50" s="5" t="s">
        <v>39</v>
      </c>
      <c r="C50" s="5" t="s">
        <v>29</v>
      </c>
      <c r="D50" s="5" t="s">
        <v>68</v>
      </c>
      <c r="E50" s="5" t="s">
        <v>102</v>
      </c>
      <c r="F50" s="4"/>
      <c r="G50" s="4">
        <v>1</v>
      </c>
      <c r="H50" s="4"/>
      <c r="I50" s="4"/>
      <c r="J50" s="4">
        <v>1</v>
      </c>
      <c r="K50" s="4">
        <v>1</v>
      </c>
      <c r="L50" s="4"/>
      <c r="M50" s="4">
        <f>F50</f>
        <v>0</v>
      </c>
      <c r="N50" s="4">
        <f>SUM(G50:L50)</f>
        <v>3</v>
      </c>
      <c r="O50" s="4">
        <f>N50*0.25+M50</f>
        <v>0.75</v>
      </c>
    </row>
    <row r="51" spans="1:26" s="23" customFormat="1" ht="31.2" x14ac:dyDescent="0.3">
      <c r="A51" s="31">
        <v>47</v>
      </c>
      <c r="B51" s="22" t="s">
        <v>15</v>
      </c>
      <c r="C51" s="22" t="s">
        <v>76</v>
      </c>
      <c r="D51" s="22" t="s">
        <v>77</v>
      </c>
      <c r="E51" s="22" t="s">
        <v>103</v>
      </c>
      <c r="F51" s="22"/>
      <c r="G51" s="20">
        <v>1</v>
      </c>
      <c r="H51" s="20">
        <v>1</v>
      </c>
      <c r="I51" s="20"/>
      <c r="J51" s="20"/>
      <c r="K51" s="20">
        <v>1</v>
      </c>
      <c r="L51" s="20">
        <v>1</v>
      </c>
      <c r="M51" s="20">
        <f>F51</f>
        <v>0</v>
      </c>
      <c r="N51" s="20">
        <f>SUM(G51:L51)</f>
        <v>4</v>
      </c>
      <c r="O51" s="20">
        <f>N51*0.25+M51</f>
        <v>1</v>
      </c>
    </row>
    <row r="52" spans="1:26" s="13" customFormat="1" ht="62.4" x14ac:dyDescent="0.3">
      <c r="A52" s="31">
        <v>48</v>
      </c>
      <c r="B52" s="11" t="s">
        <v>78</v>
      </c>
      <c r="C52" s="10" t="s">
        <v>51</v>
      </c>
      <c r="D52" s="11" t="s">
        <v>83</v>
      </c>
      <c r="E52" s="11" t="s">
        <v>79</v>
      </c>
      <c r="F52" s="8">
        <v>1</v>
      </c>
      <c r="G52" s="8">
        <v>1</v>
      </c>
      <c r="H52" s="8"/>
      <c r="I52" s="8"/>
      <c r="J52" s="8">
        <v>1</v>
      </c>
      <c r="K52" s="8">
        <v>1</v>
      </c>
      <c r="L52" s="8"/>
      <c r="M52" s="8">
        <f t="shared" ref="M52:M57" si="8">F52</f>
        <v>1</v>
      </c>
      <c r="N52" s="8">
        <f t="shared" ref="N52:N57" si="9">SUM(G52:L52)</f>
        <v>3</v>
      </c>
      <c r="O52" s="8">
        <f t="shared" ref="O52:O57" si="10">N52*0.25+M52</f>
        <v>1.75</v>
      </c>
    </row>
    <row r="53" spans="1:26" s="18" customFormat="1" ht="62.4" x14ac:dyDescent="0.3">
      <c r="A53" s="31">
        <v>49</v>
      </c>
      <c r="B53" s="17" t="s">
        <v>78</v>
      </c>
      <c r="C53" s="16" t="s">
        <v>51</v>
      </c>
      <c r="D53" s="17" t="s">
        <v>46</v>
      </c>
      <c r="E53" s="17" t="s">
        <v>79</v>
      </c>
      <c r="F53" s="14">
        <v>1</v>
      </c>
      <c r="G53" s="14">
        <v>1</v>
      </c>
      <c r="H53" s="14">
        <v>1</v>
      </c>
      <c r="I53" s="14">
        <v>1</v>
      </c>
      <c r="J53" s="14">
        <v>1</v>
      </c>
      <c r="K53" s="14">
        <v>1</v>
      </c>
      <c r="L53" s="14"/>
      <c r="M53" s="14">
        <f t="shared" si="8"/>
        <v>1</v>
      </c>
      <c r="N53" s="14">
        <f t="shared" si="9"/>
        <v>5</v>
      </c>
      <c r="O53" s="14">
        <f t="shared" si="10"/>
        <v>2.25</v>
      </c>
    </row>
    <row r="54" spans="1:26" s="18" customFormat="1" ht="62.4" x14ac:dyDescent="0.3">
      <c r="A54" s="31">
        <v>50</v>
      </c>
      <c r="B54" s="17" t="s">
        <v>78</v>
      </c>
      <c r="C54" s="16" t="s">
        <v>51</v>
      </c>
      <c r="D54" s="17" t="s">
        <v>82</v>
      </c>
      <c r="E54" s="17" t="s">
        <v>79</v>
      </c>
      <c r="F54" s="14">
        <v>1</v>
      </c>
      <c r="G54" s="14">
        <v>1</v>
      </c>
      <c r="H54" s="14"/>
      <c r="I54" s="14"/>
      <c r="J54" s="14">
        <v>1</v>
      </c>
      <c r="K54" s="14">
        <v>1</v>
      </c>
      <c r="L54" s="14">
        <v>1</v>
      </c>
      <c r="M54" s="14">
        <f t="shared" si="8"/>
        <v>1</v>
      </c>
      <c r="N54" s="14">
        <f t="shared" si="9"/>
        <v>4</v>
      </c>
      <c r="O54" s="14">
        <f t="shared" si="10"/>
        <v>2</v>
      </c>
    </row>
    <row r="55" spans="1:26" s="18" customFormat="1" ht="62.4" x14ac:dyDescent="0.3">
      <c r="A55" s="31">
        <v>51</v>
      </c>
      <c r="B55" s="17" t="s">
        <v>78</v>
      </c>
      <c r="C55" s="16" t="s">
        <v>51</v>
      </c>
      <c r="D55" s="17" t="s">
        <v>48</v>
      </c>
      <c r="E55" s="17" t="s">
        <v>79</v>
      </c>
      <c r="F55" s="14">
        <v>1</v>
      </c>
      <c r="G55" s="14">
        <v>1</v>
      </c>
      <c r="H55" s="14"/>
      <c r="I55" s="14"/>
      <c r="J55" s="14">
        <v>1</v>
      </c>
      <c r="K55" s="14">
        <v>1</v>
      </c>
      <c r="L55" s="14">
        <v>1</v>
      </c>
      <c r="M55" s="14">
        <f t="shared" si="8"/>
        <v>1</v>
      </c>
      <c r="N55" s="14">
        <f t="shared" si="9"/>
        <v>4</v>
      </c>
      <c r="O55" s="14">
        <f t="shared" si="10"/>
        <v>2</v>
      </c>
    </row>
    <row r="56" spans="1:26" s="18" customFormat="1" ht="62.4" x14ac:dyDescent="0.3">
      <c r="A56" s="31">
        <v>52</v>
      </c>
      <c r="B56" s="17" t="s">
        <v>78</v>
      </c>
      <c r="C56" s="16" t="s">
        <v>51</v>
      </c>
      <c r="D56" s="17" t="s">
        <v>95</v>
      </c>
      <c r="E56" s="17" t="s">
        <v>79</v>
      </c>
      <c r="F56" s="14">
        <v>1</v>
      </c>
      <c r="G56" s="14">
        <v>1</v>
      </c>
      <c r="H56" s="14"/>
      <c r="I56" s="14"/>
      <c r="J56" s="14">
        <v>1</v>
      </c>
      <c r="K56" s="14">
        <v>1</v>
      </c>
      <c r="L56" s="14">
        <v>1</v>
      </c>
      <c r="M56" s="14">
        <f t="shared" si="8"/>
        <v>1</v>
      </c>
      <c r="N56" s="14">
        <f t="shared" si="9"/>
        <v>4</v>
      </c>
      <c r="O56" s="14">
        <f t="shared" si="10"/>
        <v>2</v>
      </c>
    </row>
    <row r="57" spans="1:26" s="18" customFormat="1" ht="62.4" x14ac:dyDescent="0.3">
      <c r="A57" s="31">
        <v>53</v>
      </c>
      <c r="B57" s="11" t="s">
        <v>78</v>
      </c>
      <c r="C57" s="10" t="s">
        <v>81</v>
      </c>
      <c r="D57" s="11" t="s">
        <v>83</v>
      </c>
      <c r="E57" s="11" t="s">
        <v>80</v>
      </c>
      <c r="F57" s="8">
        <v>1</v>
      </c>
      <c r="G57" s="8">
        <v>1</v>
      </c>
      <c r="H57" s="8"/>
      <c r="I57" s="8"/>
      <c r="J57" s="8"/>
      <c r="K57" s="8">
        <v>1</v>
      </c>
      <c r="L57" s="8">
        <v>1</v>
      </c>
      <c r="M57" s="8">
        <f t="shared" si="8"/>
        <v>1</v>
      </c>
      <c r="N57" s="8">
        <f t="shared" si="9"/>
        <v>3</v>
      </c>
      <c r="O57" s="8">
        <f t="shared" si="10"/>
        <v>1.75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s="18" customFormat="1" ht="62.4" x14ac:dyDescent="0.3">
      <c r="A58" s="31">
        <v>54</v>
      </c>
      <c r="B58" s="17" t="s">
        <v>78</v>
      </c>
      <c r="C58" s="17" t="s">
        <v>81</v>
      </c>
      <c r="D58" s="17" t="s">
        <v>94</v>
      </c>
      <c r="E58" s="17" t="s">
        <v>80</v>
      </c>
      <c r="F58" s="14">
        <v>1</v>
      </c>
      <c r="G58" s="14">
        <v>1</v>
      </c>
      <c r="H58" s="14"/>
      <c r="I58" s="14"/>
      <c r="J58" s="14">
        <v>1</v>
      </c>
      <c r="K58" s="14">
        <v>1</v>
      </c>
      <c r="L58" s="14">
        <v>1</v>
      </c>
      <c r="M58" s="14">
        <f>F58</f>
        <v>1</v>
      </c>
      <c r="N58" s="14">
        <f>SUM(G58:L58)</f>
        <v>4</v>
      </c>
      <c r="O58" s="14">
        <f>N58*0.25+M58</f>
        <v>2</v>
      </c>
    </row>
    <row r="59" spans="1:26" s="13" customFormat="1" ht="78" x14ac:dyDescent="0.3">
      <c r="A59" s="31">
        <v>55</v>
      </c>
      <c r="B59" s="11" t="s">
        <v>78</v>
      </c>
      <c r="C59" s="11" t="s">
        <v>81</v>
      </c>
      <c r="D59" s="11" t="s">
        <v>87</v>
      </c>
      <c r="E59" s="11" t="s">
        <v>80</v>
      </c>
      <c r="F59" s="8">
        <v>1</v>
      </c>
      <c r="G59" s="8">
        <v>1</v>
      </c>
      <c r="H59" s="8"/>
      <c r="I59" s="8"/>
      <c r="J59" s="8"/>
      <c r="K59" s="8">
        <v>1</v>
      </c>
      <c r="L59" s="8">
        <v>1</v>
      </c>
      <c r="M59" s="8">
        <f>F59</f>
        <v>1</v>
      </c>
      <c r="N59" s="8">
        <f>SUM(G59:L59)</f>
        <v>3</v>
      </c>
      <c r="O59" s="8">
        <f>N59*0.25+M59</f>
        <v>1.75</v>
      </c>
    </row>
  </sheetData>
  <autoFilter ref="A4:O59" xr:uid="{32BC2BBB-DB79-DD44-9A37-2728B6B2CEF6}"/>
  <mergeCells count="2">
    <mergeCell ref="M1:O1"/>
    <mergeCell ref="A2:O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Pletra1</cp:lastModifiedBy>
  <cp:lastPrinted>2020-12-07T08:02:36Z</cp:lastPrinted>
  <dcterms:created xsi:type="dcterms:W3CDTF">2018-05-14T18:33:50Z</dcterms:created>
  <dcterms:modified xsi:type="dcterms:W3CDTF">2021-09-07T11:29:59Z</dcterms:modified>
</cp:coreProperties>
</file>